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MS\P&amp;P\CMS P&amp;P\Mortgage Lending Division\Forms\Asset Conversion Calculator\"/>
    </mc:Choice>
  </mc:AlternateContent>
  <bookViews>
    <workbookView xWindow="0" yWindow="0" windowWidth="19200" windowHeight="7050"/>
  </bookViews>
  <sheets>
    <sheet name="Calculator v2.1" sheetId="2" r:id="rId1"/>
    <sheet name="Calculator v2.0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G14" i="3"/>
  <c r="G17" i="3"/>
  <c r="G20" i="3"/>
  <c r="G22" i="3"/>
  <c r="G25" i="3"/>
  <c r="G28" i="3" s="1"/>
  <c r="C27" i="3"/>
  <c r="G26" i="3" s="1"/>
  <c r="G12" i="2" l="1"/>
  <c r="G15" i="2"/>
  <c r="G18" i="2"/>
  <c r="G21" i="2"/>
  <c r="G25" i="2"/>
  <c r="G28" i="2"/>
  <c r="C30" i="2"/>
  <c r="G29" i="2" l="1"/>
  <c r="G31" i="2" s="1"/>
</calcChain>
</file>

<file path=xl/sharedStrings.xml><?xml version="1.0" encoding="utf-8"?>
<sst xmlns="http://schemas.openxmlformats.org/spreadsheetml/2006/main" count="122" uniqueCount="63">
  <si>
    <t>Loan Amount</t>
  </si>
  <si>
    <t>Minimum Assets to Qualify</t>
  </si>
  <si>
    <t>Monthly Income = Net Qualified Assets / 60 Months</t>
  </si>
  <si>
    <t>Net Income:</t>
  </si>
  <si>
    <r>
      <t xml:space="preserve">  ·</t>
    </r>
    <r>
      <rPr>
        <sz val="11"/>
        <color theme="1"/>
        <rFont val="Calibri"/>
        <family val="2"/>
        <scheme val="minor"/>
      </rPr>
      <t>       Cryptocurrency and other assets not specifically stated above as eligible</t>
    </r>
  </si>
  <si>
    <r>
      <t xml:space="preserve">  ·</t>
    </r>
    <r>
      <rPr>
        <sz val="11"/>
        <color theme="1"/>
        <rFont val="Calibri"/>
        <family val="2"/>
        <scheme val="minor"/>
      </rPr>
      <t>       Funds in foreign banks</t>
    </r>
  </si>
  <si>
    <r>
      <t xml:space="preserve">  ·</t>
    </r>
    <r>
      <rPr>
        <sz val="11"/>
        <color theme="1"/>
        <rFont val="Calibri"/>
        <family val="2"/>
        <scheme val="minor"/>
      </rPr>
      <t>       Restricted stock and margined accounts</t>
    </r>
  </si>
  <si>
    <r>
      <t xml:space="preserve">  ·</t>
    </r>
    <r>
      <rPr>
        <sz val="11"/>
        <color theme="1"/>
        <rFont val="Calibri"/>
        <family val="2"/>
        <scheme val="minor"/>
      </rPr>
      <t>       Funds in business accounts</t>
    </r>
  </si>
  <si>
    <t>Ineligible Assets:</t>
  </si>
  <si>
    <r>
      <t xml:space="preserve">  ·</t>
    </r>
    <r>
      <rPr>
        <sz val="11"/>
        <color theme="1"/>
        <rFont val="Calibri"/>
        <family val="2"/>
        <scheme val="minor"/>
      </rPr>
      <t>       100% Cash Value of Life Insurance</t>
    </r>
  </si>
  <si>
    <r>
      <t xml:space="preserve">  ·</t>
    </r>
    <r>
      <rPr>
        <sz val="11"/>
        <color theme="1"/>
        <rFont val="Calibri"/>
        <family val="2"/>
        <scheme val="minor"/>
      </rPr>
      <t>       70% of vested retirement assets</t>
    </r>
  </si>
  <si>
    <r>
      <t xml:space="preserve">  ·</t>
    </r>
    <r>
      <rPr>
        <sz val="11"/>
        <color theme="1"/>
        <rFont val="Calibri"/>
        <family val="2"/>
        <scheme val="minor"/>
      </rPr>
      <t xml:space="preserve">       100% of stocks &amp; bonds </t>
    </r>
  </si>
  <si>
    <r>
      <t xml:space="preserve">  ·</t>
    </r>
    <r>
      <rPr>
        <sz val="11"/>
        <color theme="1"/>
        <rFont val="Calibri"/>
        <family val="2"/>
        <scheme val="minor"/>
      </rPr>
      <t xml:space="preserve">       100% of checking, savings, CDs, and money market accounts </t>
    </r>
  </si>
  <si>
    <t>Eligible Assets:</t>
  </si>
  <si>
    <t>reserves to qualify.</t>
  </si>
  <si>
    <t xml:space="preserve">qualified assets, both of which must be net of down payment, loan costs and required </t>
  </si>
  <si>
    <t>Assets:</t>
  </si>
  <si>
    <t xml:space="preserve">Borrowers must have the lesser of (a) 1.5 times the loan balance or (b) $1MM in </t>
  </si>
  <si>
    <t>Net Qualified</t>
  </si>
  <si>
    <t>Three (3) months seasoning of assets required</t>
  </si>
  <si>
    <t>Seasoning:</t>
  </si>
  <si>
    <t>Refer to CMS Guidelines and Matrices for full requirements</t>
  </si>
  <si>
    <t>Guidelines</t>
  </si>
  <si>
    <t>Closing Costs Paid by Borrower</t>
  </si>
  <si>
    <t>Qualifying Asset
Conversion Income</t>
  </si>
  <si>
    <t>Down Payment Paid by Borrower</t>
  </si>
  <si>
    <t>Total Required Reserves</t>
  </si>
  <si>
    <t>Net Qualified Assets</t>
  </si>
  <si>
    <t># Months
Req'd Reserves</t>
  </si>
  <si>
    <r>
      <t xml:space="preserve">Use </t>
    </r>
    <r>
      <rPr>
        <u/>
        <sz val="9"/>
        <color theme="1"/>
        <rFont val="Calibri"/>
        <family val="2"/>
        <scheme val="minor"/>
      </rPr>
      <t>Qualifying</t>
    </r>
    <r>
      <rPr>
        <sz val="9"/>
        <color theme="1"/>
        <rFont val="Calibri"/>
        <family val="2"/>
        <scheme val="minor"/>
      </rPr>
      <t xml:space="preserve">
Monthly Payment</t>
    </r>
  </si>
  <si>
    <t xml:space="preserve">     Proposed PITIA</t>
  </si>
  <si>
    <t>Qualifying Assets:</t>
  </si>
  <si>
    <t>Less Asset Requirements:</t>
  </si>
  <si>
    <t>Cash Value of 
Life Insurance</t>
  </si>
  <si>
    <t>b)</t>
  </si>
  <si>
    <t>c)</t>
  </si>
  <si>
    <t>Subtotal</t>
  </si>
  <si>
    <t>Percent Considered</t>
  </si>
  <si>
    <t>Account
Balance</t>
  </si>
  <si>
    <t>Balance
Date</t>
  </si>
  <si>
    <t>Account Number</t>
  </si>
  <si>
    <t>Institution</t>
  </si>
  <si>
    <t>Personal Asset Accounts:</t>
  </si>
  <si>
    <t>Notes</t>
  </si>
  <si>
    <t xml:space="preserve">    Loan #</t>
  </si>
  <si>
    <t>Borrower</t>
  </si>
  <si>
    <t>Loan Info:</t>
  </si>
  <si>
    <t>Carrington Flexible Advantage Plus</t>
  </si>
  <si>
    <t>Carrington Prime Advantage</t>
  </si>
  <si>
    <t>Asset Conversion Calculator</t>
  </si>
  <si>
    <t>Checking                    a)</t>
  </si>
  <si>
    <t>Savings, CDs, &amp;       a)</t>
  </si>
  <si>
    <t>Money Market       b)</t>
  </si>
  <si>
    <t>Stocks, Bonds,         a)</t>
  </si>
  <si>
    <t>&amp; Mutual Funds     b)</t>
  </si>
  <si>
    <t>Retirement               a)</t>
  </si>
  <si>
    <t>Sec Pac</t>
  </si>
  <si>
    <t>Account
Balance ($)</t>
  </si>
  <si>
    <r>
      <t xml:space="preserve">Enter </t>
    </r>
    <r>
      <rPr>
        <u/>
        <sz val="9"/>
        <color theme="1"/>
        <rFont val="Calibri"/>
        <family val="2"/>
        <scheme val="minor"/>
      </rPr>
      <t>Qualifying</t>
    </r>
    <r>
      <rPr>
        <sz val="9"/>
        <color theme="1"/>
        <rFont val="Calibri"/>
        <family val="2"/>
        <scheme val="minor"/>
      </rPr>
      <t xml:space="preserve">
Monthly Payment</t>
    </r>
  </si>
  <si>
    <t>Loan Amt ($)</t>
  </si>
  <si>
    <t>Qualifying Asset
Conversion Income:</t>
  </si>
  <si>
    <t>Fields in                                required for income calculation</t>
  </si>
  <si>
    <t>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</si>
</sst>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/>
    <xf numFmtId="0" fontId="0" fillId="2" borderId="0" xfId="0" applyFill="1"/>
    <xf numFmtId="0" fontId="3" fillId="2" borderId="0" xfId="0" applyFont="1" applyFill="1"/>
    <xf numFmtId="44" fontId="2" fillId="4" borderId="7" xfId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0" fillId="2" borderId="10" xfId="0" applyFill="1" applyBorder="1"/>
    <xf numFmtId="0" fontId="3" fillId="2" borderId="10" xfId="0" applyFont="1" applyFill="1" applyBorder="1"/>
    <xf numFmtId="0" fontId="0" fillId="0" borderId="10" xfId="0" applyFill="1" applyBorder="1"/>
    <xf numFmtId="44" fontId="2" fillId="4" borderId="11" xfId="1" applyFont="1" applyFill="1" applyBorder="1" applyAlignment="1">
      <alignment vertical="center"/>
    </xf>
    <xf numFmtId="9" fontId="0" fillId="4" borderId="1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indent="1"/>
    </xf>
    <xf numFmtId="0" fontId="2" fillId="0" borderId="22" xfId="0" applyFont="1" applyBorder="1" applyAlignment="1">
      <alignment horizontal="right"/>
    </xf>
    <xf numFmtId="0" fontId="8" fillId="0" borderId="0" xfId="0" applyFont="1" applyAlignment="1">
      <alignment horizontal="center"/>
    </xf>
    <xf numFmtId="44" fontId="1" fillId="4" borderId="9" xfId="1" applyFont="1" applyFill="1" applyBorder="1" applyAlignment="1">
      <alignment horizontal="center" vertical="center" wrapText="1"/>
    </xf>
    <xf numFmtId="0" fontId="0" fillId="5" borderId="22" xfId="0" applyFill="1" applyBorder="1" applyProtection="1">
      <protection locked="0"/>
    </xf>
    <xf numFmtId="164" fontId="0" fillId="5" borderId="22" xfId="1" applyNumberFormat="1" applyFont="1" applyFill="1" applyBorder="1" applyProtection="1">
      <protection locked="0"/>
    </xf>
    <xf numFmtId="0" fontId="0" fillId="5" borderId="17" xfId="0" applyFill="1" applyBorder="1" applyAlignment="1" applyProtection="1">
      <alignment horizontal="center"/>
      <protection locked="0"/>
    </xf>
    <xf numFmtId="14" fontId="0" fillId="5" borderId="17" xfId="1" applyNumberFormat="1" applyFont="1" applyFill="1" applyBorder="1" applyAlignment="1" applyProtection="1">
      <alignment horizontal="center"/>
      <protection locked="0"/>
    </xf>
    <xf numFmtId="44" fontId="0" fillId="5" borderId="20" xfId="1" applyFont="1" applyFill="1" applyBorder="1" applyProtection="1">
      <protection locked="0"/>
    </xf>
    <xf numFmtId="0" fontId="0" fillId="5" borderId="15" xfId="0" applyFill="1" applyBorder="1" applyAlignment="1" applyProtection="1">
      <alignment horizontal="center"/>
      <protection locked="0"/>
    </xf>
    <xf numFmtId="14" fontId="0" fillId="5" borderId="15" xfId="0" applyNumberFormat="1" applyFill="1" applyBorder="1" applyAlignment="1" applyProtection="1">
      <alignment horizontal="center"/>
      <protection locked="0"/>
    </xf>
    <xf numFmtId="44" fontId="0" fillId="5" borderId="19" xfId="1" applyFont="1" applyFill="1" applyBorder="1" applyProtection="1">
      <protection locked="0"/>
    </xf>
    <xf numFmtId="0" fontId="0" fillId="5" borderId="4" xfId="0" applyFill="1" applyBorder="1" applyAlignment="1" applyProtection="1">
      <alignment horizontal="center"/>
      <protection locked="0"/>
    </xf>
    <xf numFmtId="14" fontId="0" fillId="5" borderId="4" xfId="0" applyNumberFormat="1" applyFill="1" applyBorder="1" applyAlignment="1" applyProtection="1">
      <alignment horizontal="center"/>
      <protection locked="0"/>
    </xf>
    <xf numFmtId="44" fontId="0" fillId="5" borderId="12" xfId="1" applyFont="1" applyFill="1" applyBorder="1" applyProtection="1">
      <protection locked="0"/>
    </xf>
    <xf numFmtId="0" fontId="0" fillId="5" borderId="14" xfId="0" applyFill="1" applyBorder="1" applyAlignment="1" applyProtection="1">
      <alignment horizontal="center"/>
      <protection locked="0"/>
    </xf>
    <xf numFmtId="14" fontId="0" fillId="5" borderId="14" xfId="0" applyNumberFormat="1" applyFill="1" applyBorder="1" applyAlignment="1" applyProtection="1">
      <alignment horizontal="center"/>
      <protection locked="0"/>
    </xf>
    <xf numFmtId="44" fontId="0" fillId="5" borderId="8" xfId="1" applyFont="1" applyFill="1" applyBorder="1" applyProtection="1">
      <protection locked="0"/>
    </xf>
    <xf numFmtId="14" fontId="0" fillId="5" borderId="17" xfId="0" applyNumberFormat="1" applyFill="1" applyBorder="1" applyAlignment="1" applyProtection="1">
      <alignment horizontal="center"/>
      <protection locked="0"/>
    </xf>
    <xf numFmtId="44" fontId="0" fillId="5" borderId="17" xfId="1" applyFont="1" applyFill="1" applyBorder="1" applyProtection="1">
      <protection locked="0"/>
    </xf>
    <xf numFmtId="44" fontId="0" fillId="5" borderId="15" xfId="1" applyFont="1" applyFill="1" applyBorder="1" applyProtection="1">
      <protection locked="0"/>
    </xf>
    <xf numFmtId="0" fontId="0" fillId="5" borderId="11" xfId="0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 applyProtection="1">
      <alignment horizontal="center"/>
      <protection locked="0"/>
    </xf>
    <xf numFmtId="44" fontId="0" fillId="5" borderId="2" xfId="1" applyFont="1" applyFill="1" applyBorder="1" applyProtection="1"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4" fontId="0" fillId="5" borderId="11" xfId="0" applyNumberFormat="1" applyFill="1" applyBorder="1" applyAlignment="1" applyProtection="1">
      <alignment horizontal="center" vertical="center"/>
      <protection locked="0"/>
    </xf>
    <xf numFmtId="44" fontId="0" fillId="5" borderId="2" xfId="1" applyFont="1" applyFill="1" applyBorder="1" applyAlignment="1" applyProtection="1">
      <alignment vertical="center"/>
      <protection locked="0"/>
    </xf>
    <xf numFmtId="44" fontId="0" fillId="5" borderId="9" xfId="1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44" fontId="2" fillId="5" borderId="7" xfId="1" applyFont="1" applyFill="1" applyBorder="1" applyAlignment="1" applyProtection="1">
      <alignment vertical="center"/>
      <protection locked="0"/>
    </xf>
    <xf numFmtId="44" fontId="2" fillId="5" borderId="4" xfId="1" applyFont="1" applyFill="1" applyBorder="1" applyAlignment="1" applyProtection="1">
      <alignment vertical="center"/>
      <protection locked="0"/>
    </xf>
    <xf numFmtId="9" fontId="0" fillId="4" borderId="11" xfId="0" applyNumberFormat="1" applyFill="1" applyBorder="1" applyAlignment="1">
      <alignment horizontal="center" vertical="center"/>
    </xf>
    <xf numFmtId="44" fontId="2" fillId="4" borderId="11" xfId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4" fontId="2" fillId="4" borderId="17" xfId="1" applyFont="1" applyFill="1" applyBorder="1" applyAlignment="1">
      <alignment horizontal="center" vertical="center" wrapText="1"/>
    </xf>
    <xf numFmtId="44" fontId="0" fillId="6" borderId="20" xfId="1" applyFont="1" applyFill="1" applyBorder="1" applyProtection="1">
      <protection locked="0"/>
    </xf>
    <xf numFmtId="44" fontId="0" fillId="6" borderId="19" xfId="1" applyFont="1" applyFill="1" applyBorder="1" applyProtection="1">
      <protection locked="0"/>
    </xf>
    <xf numFmtId="44" fontId="0" fillId="6" borderId="12" xfId="1" applyFont="1" applyFill="1" applyBorder="1" applyProtection="1">
      <protection locked="0"/>
    </xf>
    <xf numFmtId="44" fontId="0" fillId="6" borderId="8" xfId="1" applyFont="1" applyFill="1" applyBorder="1" applyProtection="1">
      <protection locked="0"/>
    </xf>
    <xf numFmtId="44" fontId="0" fillId="6" borderId="17" xfId="1" applyFont="1" applyFill="1" applyBorder="1" applyProtection="1">
      <protection locked="0"/>
    </xf>
    <xf numFmtId="44" fontId="0" fillId="6" borderId="15" xfId="1" applyFont="1" applyFill="1" applyBorder="1" applyProtection="1">
      <protection locked="0"/>
    </xf>
    <xf numFmtId="44" fontId="0" fillId="6" borderId="2" xfId="1" applyFont="1" applyFill="1" applyBorder="1" applyProtection="1">
      <protection locked="0"/>
    </xf>
    <xf numFmtId="44" fontId="0" fillId="6" borderId="2" xfId="1" applyFont="1" applyFill="1" applyBorder="1" applyAlignment="1" applyProtection="1">
      <alignment vertical="center"/>
      <protection locked="0"/>
    </xf>
    <xf numFmtId="164" fontId="0" fillId="6" borderId="22" xfId="1" applyNumberFormat="1" applyFont="1" applyFill="1" applyBorder="1" applyProtection="1">
      <protection locked="0"/>
    </xf>
    <xf numFmtId="44" fontId="0" fillId="6" borderId="9" xfId="1" applyFon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44" fontId="2" fillId="6" borderId="15" xfId="1" applyFont="1" applyFill="1" applyBorder="1" applyAlignment="1" applyProtection="1">
      <alignment vertical="center"/>
      <protection locked="0"/>
    </xf>
    <xf numFmtId="44" fontId="2" fillId="6" borderId="4" xfId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5" fillId="3" borderId="5" xfId="1" applyFont="1" applyFill="1" applyBorder="1" applyAlignment="1">
      <alignment horizontal="center" vertical="center" wrapText="1"/>
    </xf>
    <xf numFmtId="44" fontId="5" fillId="3" borderId="2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0" fillId="7" borderId="21" xfId="0" applyFont="1" applyFill="1" applyBorder="1" applyAlignment="1">
      <alignment horizontal="center"/>
    </xf>
    <xf numFmtId="44" fontId="2" fillId="4" borderId="5" xfId="1" applyFont="1" applyFill="1" applyBorder="1" applyAlignment="1">
      <alignment horizontal="center" vertical="center" wrapText="1"/>
    </xf>
    <xf numFmtId="44" fontId="2" fillId="4" borderId="8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/>
    </xf>
    <xf numFmtId="9" fontId="0" fillId="4" borderId="13" xfId="0" applyNumberFormat="1" applyFill="1" applyBorder="1" applyAlignment="1">
      <alignment horizontal="center" vertical="center"/>
    </xf>
    <xf numFmtId="9" fontId="0" fillId="4" borderId="11" xfId="0" applyNumberFormat="1" applyFill="1" applyBorder="1" applyAlignment="1">
      <alignment horizontal="center" vertical="center"/>
    </xf>
    <xf numFmtId="44" fontId="2" fillId="4" borderId="13" xfId="1" applyFont="1" applyFill="1" applyBorder="1" applyAlignment="1">
      <alignment vertical="center"/>
    </xf>
    <xf numFmtId="44" fontId="2" fillId="4" borderId="11" xfId="1" applyFont="1" applyFill="1" applyBorder="1" applyAlignment="1">
      <alignment vertical="center"/>
    </xf>
    <xf numFmtId="0" fontId="0" fillId="5" borderId="21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0" borderId="0" xfId="0" applyFont="1" applyAlignment="1">
      <alignment horizontal="right" vertical="center"/>
    </xf>
    <xf numFmtId="9" fontId="0" fillId="4" borderId="16" xfId="0" applyNumberFormat="1" applyFill="1" applyBorder="1" applyAlignment="1">
      <alignment horizontal="center" vertical="center"/>
    </xf>
    <xf numFmtId="44" fontId="2" fillId="4" borderId="16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4</xdr:row>
      <xdr:rowOff>19050</xdr:rowOff>
    </xdr:from>
    <xdr:to>
      <xdr:col>3</xdr:col>
      <xdr:colOff>104775</xdr:colOff>
      <xdr:row>5</xdr:row>
      <xdr:rowOff>0</xdr:rowOff>
    </xdr:to>
    <xdr:sp macro="" textlink="">
      <xdr:nvSpPr>
        <xdr:cNvPr id="3" name="Rectangle 2"/>
        <xdr:cNvSpPr/>
      </xdr:nvSpPr>
      <xdr:spPr>
        <a:xfrm>
          <a:off x="2600325" y="809625"/>
          <a:ext cx="685800" cy="190500"/>
        </a:xfrm>
        <a:prstGeom prst="rect">
          <a:avLst/>
        </a:prstGeom>
        <a:gradFill>
          <a:gsLst>
            <a:gs pos="0">
              <a:schemeClr val="accent4">
                <a:lumMod val="20000"/>
                <a:lumOff val="80000"/>
              </a:schemeClr>
            </a:gs>
            <a:gs pos="0">
              <a:schemeClr val="accent4">
                <a:lumMod val="105000"/>
                <a:satMod val="103000"/>
                <a:tint val="73000"/>
              </a:schemeClr>
            </a:gs>
            <a:gs pos="0">
              <a:schemeClr val="accent4">
                <a:lumMod val="20000"/>
                <a:lumOff val="80000"/>
              </a:schemeClr>
            </a:gs>
          </a:gsLst>
        </a:gra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lang="en-US" sz="1100" b="1"/>
            <a:t>YELLOW</a:t>
          </a:r>
        </a:p>
      </xdr:txBody>
    </xdr:sp>
    <xdr:clientData/>
  </xdr:twoCellAnchor>
  <xdr:twoCellAnchor>
    <xdr:from>
      <xdr:col>0</xdr:col>
      <xdr:colOff>276225</xdr:colOff>
      <xdr:row>0</xdr:row>
      <xdr:rowOff>142875</xdr:rowOff>
    </xdr:from>
    <xdr:to>
      <xdr:col>2</xdr:col>
      <xdr:colOff>419100</xdr:colOff>
      <xdr:row>3</xdr:row>
      <xdr:rowOff>120151</xdr:rowOff>
    </xdr:to>
    <xdr:pic>
      <xdr:nvPicPr>
        <xdr:cNvPr id="2" name="Picture 1" descr="CMLogo_NMLS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42875"/>
          <a:ext cx="1362075" cy="54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142875</xdr:rowOff>
    </xdr:from>
    <xdr:to>
      <xdr:col>2</xdr:col>
      <xdr:colOff>419100</xdr:colOff>
      <xdr:row>3</xdr:row>
      <xdr:rowOff>120151</xdr:rowOff>
    </xdr:to>
    <xdr:pic>
      <xdr:nvPicPr>
        <xdr:cNvPr id="2" name="Picture 1" descr="CMLogo_NMLS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42875"/>
          <a:ext cx="1362075" cy="54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zoomScaleNormal="100" workbookViewId="0">
      <selection activeCell="M16" sqref="M15:M16"/>
    </sheetView>
  </sheetViews>
  <sheetFormatPr defaultRowHeight="15" x14ac:dyDescent="0.25"/>
  <cols>
    <col min="1" max="1" width="18.85546875" customWidth="1"/>
    <col min="2" max="4" width="14.42578125" customWidth="1"/>
    <col min="5" max="5" width="15.85546875" customWidth="1"/>
    <col min="6" max="6" width="14.42578125" customWidth="1"/>
    <col min="7" max="7" width="16" customWidth="1"/>
  </cols>
  <sheetData>
    <row r="1" spans="1:7" x14ac:dyDescent="0.25">
      <c r="D1" s="95" t="s">
        <v>49</v>
      </c>
      <c r="E1" s="95"/>
      <c r="F1" s="95"/>
    </row>
    <row r="2" spans="1:7" x14ac:dyDescent="0.25">
      <c r="D2" s="95"/>
      <c r="E2" s="95"/>
      <c r="F2" s="95"/>
    </row>
    <row r="3" spans="1:7" ht="15.75" x14ac:dyDescent="0.25">
      <c r="E3" s="34" t="s">
        <v>48</v>
      </c>
    </row>
    <row r="4" spans="1:7" ht="16.5" thickBot="1" x14ac:dyDescent="0.3">
      <c r="E4" s="34" t="s">
        <v>47</v>
      </c>
    </row>
    <row r="5" spans="1:7" ht="16.5" thickTop="1" thickBot="1" x14ac:dyDescent="0.3">
      <c r="A5" s="91" t="s">
        <v>61</v>
      </c>
      <c r="B5" s="91"/>
      <c r="C5" s="91"/>
      <c r="D5" s="91"/>
      <c r="E5" s="91"/>
      <c r="F5" s="91"/>
      <c r="G5" s="91"/>
    </row>
    <row r="6" spans="1:7" ht="16.5" thickTop="1" thickBot="1" x14ac:dyDescent="0.3">
      <c r="A6" s="21" t="s">
        <v>46</v>
      </c>
      <c r="B6" s="20"/>
      <c r="C6" s="20"/>
      <c r="D6" s="20"/>
      <c r="E6" s="20"/>
      <c r="F6" s="20"/>
      <c r="G6" s="20"/>
    </row>
    <row r="7" spans="1:7" ht="16.5" thickTop="1" thickBot="1" x14ac:dyDescent="0.3">
      <c r="A7" s="1" t="s">
        <v>45</v>
      </c>
      <c r="B7" s="103"/>
      <c r="C7" s="103"/>
      <c r="D7" s="33" t="s">
        <v>44</v>
      </c>
      <c r="E7" s="36"/>
      <c r="F7" s="33" t="s">
        <v>59</v>
      </c>
      <c r="G7" s="76"/>
    </row>
    <row r="8" spans="1:7" ht="15.75" thickTop="1" x14ac:dyDescent="0.25">
      <c r="A8" s="1" t="s">
        <v>43</v>
      </c>
      <c r="B8" s="101"/>
      <c r="C8" s="101"/>
      <c r="D8" s="101"/>
      <c r="E8" s="101"/>
      <c r="F8" s="101"/>
      <c r="G8" s="101"/>
    </row>
    <row r="9" spans="1:7" ht="15.75" thickBot="1" x14ac:dyDescent="0.3">
      <c r="B9" s="102"/>
      <c r="C9" s="102"/>
      <c r="D9" s="102"/>
      <c r="E9" s="102"/>
      <c r="F9" s="102"/>
      <c r="G9" s="102"/>
    </row>
    <row r="10" spans="1:7" ht="16.5" thickTop="1" thickBot="1" x14ac:dyDescent="0.3">
      <c r="A10" s="21" t="s">
        <v>42</v>
      </c>
      <c r="B10" s="20"/>
      <c r="C10" s="20"/>
      <c r="D10" s="20"/>
      <c r="E10" s="20"/>
      <c r="F10" s="20"/>
      <c r="G10" s="20"/>
    </row>
    <row r="11" spans="1:7" ht="30.75" thickTop="1" x14ac:dyDescent="0.25">
      <c r="A11" s="17"/>
      <c r="B11" s="31" t="s">
        <v>41</v>
      </c>
      <c r="C11" s="30" t="s">
        <v>40</v>
      </c>
      <c r="D11" s="30" t="s">
        <v>39</v>
      </c>
      <c r="E11" s="30" t="s">
        <v>57</v>
      </c>
      <c r="F11" s="29" t="s">
        <v>37</v>
      </c>
      <c r="G11" s="29" t="s">
        <v>36</v>
      </c>
    </row>
    <row r="12" spans="1:7" ht="15.75" thickBot="1" x14ac:dyDescent="0.3">
      <c r="A12" s="1" t="s">
        <v>50</v>
      </c>
      <c r="B12" s="38"/>
      <c r="C12" s="38"/>
      <c r="D12" s="39"/>
      <c r="E12" s="68"/>
      <c r="F12" s="97">
        <v>1</v>
      </c>
      <c r="G12" s="99">
        <f>SUM(E12:E14)*F12</f>
        <v>0</v>
      </c>
    </row>
    <row r="13" spans="1:7" ht="16.5" thickTop="1" thickBot="1" x14ac:dyDescent="0.3">
      <c r="A13" s="1" t="s">
        <v>34</v>
      </c>
      <c r="B13" s="41"/>
      <c r="C13" s="41"/>
      <c r="D13" s="42"/>
      <c r="E13" s="69"/>
      <c r="F13" s="97"/>
      <c r="G13" s="99"/>
    </row>
    <row r="14" spans="1:7" ht="15.75" thickTop="1" x14ac:dyDescent="0.25">
      <c r="A14" s="26" t="s">
        <v>35</v>
      </c>
      <c r="B14" s="44"/>
      <c r="C14" s="44"/>
      <c r="D14" s="45"/>
      <c r="E14" s="70"/>
      <c r="F14" s="98"/>
      <c r="G14" s="100"/>
    </row>
    <row r="15" spans="1:7" ht="15.75" thickBot="1" x14ac:dyDescent="0.3">
      <c r="A15" s="1" t="s">
        <v>51</v>
      </c>
      <c r="B15" s="47"/>
      <c r="C15" s="47"/>
      <c r="D15" s="48"/>
      <c r="E15" s="71"/>
      <c r="F15" s="97">
        <v>1</v>
      </c>
      <c r="G15" s="99">
        <f>SUM(E15:E17)*F15</f>
        <v>0</v>
      </c>
    </row>
    <row r="16" spans="1:7" ht="16.5" thickTop="1" thickBot="1" x14ac:dyDescent="0.3">
      <c r="A16" s="1" t="s">
        <v>52</v>
      </c>
      <c r="B16" s="41"/>
      <c r="C16" s="41"/>
      <c r="D16" s="42"/>
      <c r="E16" s="69"/>
      <c r="F16" s="97"/>
      <c r="G16" s="99"/>
    </row>
    <row r="17" spans="1:7" ht="15.75" thickTop="1" x14ac:dyDescent="0.25">
      <c r="A17" s="26" t="s">
        <v>35</v>
      </c>
      <c r="B17" s="44"/>
      <c r="C17" s="44"/>
      <c r="D17" s="45"/>
      <c r="E17" s="70"/>
      <c r="F17" s="98"/>
      <c r="G17" s="100"/>
    </row>
    <row r="18" spans="1:7" ht="15.75" thickBot="1" x14ac:dyDescent="0.3">
      <c r="A18" s="28" t="s">
        <v>53</v>
      </c>
      <c r="B18" s="38"/>
      <c r="C18" s="38"/>
      <c r="D18" s="50"/>
      <c r="E18" s="72"/>
      <c r="F18" s="105">
        <v>1</v>
      </c>
      <c r="G18" s="106">
        <f>SUM(E18:E20)*F18</f>
        <v>0</v>
      </c>
    </row>
    <row r="19" spans="1:7" ht="16.5" thickTop="1" thickBot="1" x14ac:dyDescent="0.3">
      <c r="A19" s="27" t="s">
        <v>54</v>
      </c>
      <c r="B19" s="41"/>
      <c r="C19" s="41"/>
      <c r="D19" s="42"/>
      <c r="E19" s="73"/>
      <c r="F19" s="97"/>
      <c r="G19" s="107"/>
    </row>
    <row r="20" spans="1:7" ht="15.75" thickTop="1" x14ac:dyDescent="0.25">
      <c r="A20" s="26" t="s">
        <v>35</v>
      </c>
      <c r="B20" s="53"/>
      <c r="C20" s="53"/>
      <c r="D20" s="54"/>
      <c r="E20" s="74"/>
      <c r="F20" s="98"/>
      <c r="G20" s="108"/>
    </row>
    <row r="21" spans="1:7" ht="15.75" thickBot="1" x14ac:dyDescent="0.3">
      <c r="A21" s="1" t="s">
        <v>55</v>
      </c>
      <c r="B21" s="47"/>
      <c r="C21" s="47"/>
      <c r="D21" s="48"/>
      <c r="E21" s="71"/>
      <c r="F21" s="97">
        <v>0.7</v>
      </c>
      <c r="G21" s="99">
        <f>SUM(E21:E24)*F21</f>
        <v>0</v>
      </c>
    </row>
    <row r="22" spans="1:7" ht="16.5" thickTop="1" thickBot="1" x14ac:dyDescent="0.3">
      <c r="A22" s="1" t="s">
        <v>34</v>
      </c>
      <c r="B22" s="41"/>
      <c r="C22" s="41"/>
      <c r="D22" s="42"/>
      <c r="E22" s="73"/>
      <c r="F22" s="97"/>
      <c r="G22" s="99"/>
    </row>
    <row r="23" spans="1:7" ht="16.5" thickTop="1" thickBot="1" x14ac:dyDescent="0.3">
      <c r="A23" s="1" t="s">
        <v>35</v>
      </c>
      <c r="B23" s="41"/>
      <c r="C23" s="41"/>
      <c r="D23" s="42"/>
      <c r="E23" s="73"/>
      <c r="F23" s="97"/>
      <c r="G23" s="99"/>
    </row>
    <row r="24" spans="1:7" ht="15.75" thickTop="1" x14ac:dyDescent="0.25">
      <c r="A24" s="26" t="s">
        <v>62</v>
      </c>
      <c r="B24" s="44"/>
      <c r="C24" s="44"/>
      <c r="D24" s="45"/>
      <c r="E24" s="70"/>
      <c r="F24" s="98"/>
      <c r="G24" s="100"/>
    </row>
    <row r="25" spans="1:7" ht="30" x14ac:dyDescent="0.25">
      <c r="A25" s="25" t="s">
        <v>33</v>
      </c>
      <c r="B25" s="56"/>
      <c r="C25" s="56"/>
      <c r="D25" s="57"/>
      <c r="E25" s="75"/>
      <c r="F25" s="24">
        <v>1</v>
      </c>
      <c r="G25" s="23">
        <f>E25*F25</f>
        <v>0</v>
      </c>
    </row>
    <row r="26" spans="1:7" ht="3.75" customHeight="1" thickBot="1" x14ac:dyDescent="0.3"/>
    <row r="27" spans="1:7" ht="16.5" thickTop="1" thickBot="1" x14ac:dyDescent="0.3">
      <c r="A27" s="21" t="s">
        <v>32</v>
      </c>
      <c r="B27" s="20"/>
      <c r="C27" s="20"/>
      <c r="D27" s="22"/>
      <c r="E27" s="21" t="s">
        <v>31</v>
      </c>
      <c r="F27" s="20"/>
      <c r="G27" s="20"/>
    </row>
    <row r="28" spans="1:7" ht="25.5" customHeight="1" thickTop="1" thickBot="1" x14ac:dyDescent="0.3">
      <c r="A28" s="6" t="s">
        <v>30</v>
      </c>
      <c r="B28" s="77"/>
      <c r="C28" s="19" t="s">
        <v>58</v>
      </c>
      <c r="E28" s="104" t="s">
        <v>1</v>
      </c>
      <c r="F28" s="104"/>
      <c r="G28" s="35" t="str">
        <f>IF(G7&gt;0,IF(G7*1.5&lt;1000000,G7*1.5,1000000),"Enter Loan Amount Above")</f>
        <v>Enter Loan Amount Above</v>
      </c>
    </row>
    <row r="29" spans="1:7" ht="28.5" customHeight="1" thickTop="1" x14ac:dyDescent="0.25">
      <c r="A29" s="18" t="s">
        <v>28</v>
      </c>
      <c r="B29" s="78"/>
      <c r="C29" s="17"/>
      <c r="E29" s="87" t="s">
        <v>27</v>
      </c>
      <c r="F29" s="88"/>
      <c r="G29" s="92" t="str">
        <f>IF(C30="Complete Fields Above","Missing Reserves",SUM(SUM(G12:G25)-SUM(C30:C32)))</f>
        <v>Missing Reserves</v>
      </c>
    </row>
    <row r="30" spans="1:7" ht="25.5" customHeight="1" thickBot="1" x14ac:dyDescent="0.3">
      <c r="A30" s="94" t="s">
        <v>26</v>
      </c>
      <c r="B30" s="94"/>
      <c r="C30" s="67" t="str">
        <f>IF(B28*B29&gt;0,B28*B29,"Complete Fields Above")</f>
        <v>Complete Fields Above</v>
      </c>
      <c r="E30" s="89"/>
      <c r="F30" s="90"/>
      <c r="G30" s="93"/>
    </row>
    <row r="31" spans="1:7" ht="25.5" customHeight="1" thickTop="1" thickBot="1" x14ac:dyDescent="0.3">
      <c r="A31" s="94" t="s">
        <v>25</v>
      </c>
      <c r="B31" s="94"/>
      <c r="C31" s="79"/>
      <c r="E31" s="81" t="s">
        <v>60</v>
      </c>
      <c r="F31" s="82"/>
      <c r="G31" s="85" t="str">
        <f>IF(G28="Enter Loan Amount Above","Incomplete Data",IF(G29="Missing Reserves","Incomplete Data",IF(G29&gt;SUM(G28-0.001),G29/60,"Insufficient Assets")))</f>
        <v>Incomplete Data</v>
      </c>
    </row>
    <row r="32" spans="1:7" ht="25.5" customHeight="1" thickTop="1" x14ac:dyDescent="0.25">
      <c r="A32" s="96" t="s">
        <v>23</v>
      </c>
      <c r="B32" s="96"/>
      <c r="C32" s="80"/>
      <c r="E32" s="83"/>
      <c r="F32" s="84"/>
      <c r="G32" s="86"/>
    </row>
    <row r="33" spans="1:11" ht="6.75" customHeight="1" x14ac:dyDescent="0.25"/>
    <row r="34" spans="1:11" x14ac:dyDescent="0.25">
      <c r="A34" s="15" t="s">
        <v>22</v>
      </c>
      <c r="B34" s="14"/>
      <c r="C34" s="14"/>
      <c r="D34" s="14"/>
      <c r="E34" s="14"/>
      <c r="F34" s="14"/>
      <c r="G34" s="14"/>
    </row>
    <row r="35" spans="1:11" ht="18" customHeight="1" x14ac:dyDescent="0.25">
      <c r="A35" s="13" t="s">
        <v>21</v>
      </c>
    </row>
    <row r="36" spans="1:11" ht="6.75" customHeight="1" x14ac:dyDescent="0.25">
      <c r="A36" s="13"/>
    </row>
    <row r="37" spans="1:11" ht="12.75" customHeight="1" x14ac:dyDescent="0.25">
      <c r="A37" s="6" t="s">
        <v>20</v>
      </c>
      <c r="B37" s="5" t="s">
        <v>19</v>
      </c>
      <c r="C37" s="3"/>
      <c r="D37" s="3"/>
      <c r="E37" s="3"/>
      <c r="F37" s="2"/>
      <c r="G37" s="2"/>
      <c r="H37" s="2"/>
      <c r="I37" s="2"/>
    </row>
    <row r="38" spans="1:11" ht="6.75" customHeight="1" x14ac:dyDescent="0.25">
      <c r="A38" s="7"/>
      <c r="B38" s="5"/>
      <c r="C38" s="3"/>
      <c r="D38" s="3"/>
      <c r="E38" s="3"/>
      <c r="F38" s="2"/>
      <c r="G38" s="2"/>
      <c r="H38" s="2"/>
      <c r="I38" s="2"/>
    </row>
    <row r="39" spans="1:11" ht="12.75" customHeight="1" x14ac:dyDescent="0.25">
      <c r="A39" s="6" t="s">
        <v>18</v>
      </c>
      <c r="B39" s="5" t="s">
        <v>17</v>
      </c>
      <c r="C39" s="3"/>
      <c r="D39" s="12"/>
      <c r="E39" s="12"/>
      <c r="F39" s="11"/>
      <c r="G39" s="11"/>
      <c r="H39" s="2"/>
      <c r="I39" s="2"/>
    </row>
    <row r="40" spans="1:11" ht="12.75" customHeight="1" x14ac:dyDescent="0.25">
      <c r="A40" s="6" t="s">
        <v>16</v>
      </c>
      <c r="B40" s="5" t="s">
        <v>15</v>
      </c>
      <c r="C40" s="3"/>
      <c r="D40" s="12"/>
      <c r="E40" s="12"/>
      <c r="F40" s="11"/>
      <c r="G40" s="11"/>
      <c r="H40" s="2"/>
      <c r="I40" s="2"/>
    </row>
    <row r="41" spans="1:11" ht="12.75" customHeight="1" x14ac:dyDescent="0.25">
      <c r="A41" s="7"/>
      <c r="B41" s="5" t="s">
        <v>14</v>
      </c>
      <c r="C41" s="3"/>
      <c r="D41" s="3"/>
      <c r="E41" s="3"/>
      <c r="F41" s="4"/>
      <c r="G41" s="4"/>
      <c r="H41" s="2"/>
      <c r="I41" s="2"/>
    </row>
    <row r="42" spans="1:11" ht="6.75" customHeight="1" x14ac:dyDescent="0.25">
      <c r="A42" s="7"/>
      <c r="B42" s="5"/>
      <c r="C42" s="3"/>
      <c r="D42" s="3"/>
      <c r="E42" s="3"/>
      <c r="F42" s="4"/>
      <c r="G42" s="4"/>
      <c r="H42" s="2"/>
      <c r="I42" s="2"/>
    </row>
    <row r="43" spans="1:11" ht="12.75" customHeight="1" x14ac:dyDescent="0.25">
      <c r="A43" s="6" t="s">
        <v>13</v>
      </c>
      <c r="B43" s="5" t="s">
        <v>12</v>
      </c>
      <c r="C43" s="3"/>
      <c r="D43" s="3"/>
      <c r="E43" s="3"/>
      <c r="F43" s="4"/>
      <c r="G43" s="4"/>
      <c r="H43" s="2"/>
      <c r="I43" s="2"/>
    </row>
    <row r="44" spans="1:11" ht="12.75" customHeight="1" x14ac:dyDescent="0.25">
      <c r="A44" s="7"/>
      <c r="B44" s="5" t="s">
        <v>11</v>
      </c>
      <c r="C44" s="3"/>
      <c r="D44" s="3"/>
      <c r="E44" s="3"/>
      <c r="F44" s="2"/>
      <c r="G44" s="2"/>
      <c r="H44" s="2"/>
      <c r="I44" s="2"/>
      <c r="J44" s="10"/>
      <c r="K44" s="10"/>
    </row>
    <row r="45" spans="1:11" ht="12.75" customHeight="1" x14ac:dyDescent="0.25">
      <c r="A45" s="7"/>
      <c r="B45" s="5" t="s">
        <v>10</v>
      </c>
      <c r="C45" s="3"/>
      <c r="D45" s="3"/>
      <c r="E45" s="3"/>
      <c r="F45" s="2"/>
      <c r="G45" s="2"/>
      <c r="H45" s="2"/>
      <c r="I45" s="2"/>
      <c r="J45" s="9"/>
      <c r="K45" s="9"/>
    </row>
    <row r="46" spans="1:11" ht="12.75" customHeight="1" x14ac:dyDescent="0.25">
      <c r="A46" s="7"/>
      <c r="B46" s="5" t="s">
        <v>9</v>
      </c>
      <c r="C46" s="3"/>
      <c r="D46" s="3"/>
      <c r="E46" s="3"/>
      <c r="F46" s="2"/>
      <c r="G46" s="2"/>
      <c r="H46" s="2"/>
      <c r="I46" s="2"/>
      <c r="J46" s="9"/>
      <c r="K46" s="9"/>
    </row>
    <row r="47" spans="1:11" ht="6.75" customHeight="1" x14ac:dyDescent="0.25">
      <c r="A47" s="7"/>
      <c r="B47" s="5"/>
      <c r="C47" s="3"/>
      <c r="D47" s="3"/>
      <c r="E47" s="3"/>
      <c r="F47" s="2"/>
      <c r="G47" s="2"/>
      <c r="H47" s="2"/>
      <c r="I47" s="2"/>
      <c r="J47" s="9"/>
      <c r="K47" s="9"/>
    </row>
    <row r="48" spans="1:11" ht="12.75" customHeight="1" x14ac:dyDescent="0.25">
      <c r="A48" s="6" t="s">
        <v>8</v>
      </c>
      <c r="B48" s="5" t="s">
        <v>7</v>
      </c>
      <c r="C48" s="3"/>
      <c r="D48" s="3"/>
      <c r="E48" s="3"/>
      <c r="F48" s="3"/>
      <c r="G48" s="3"/>
      <c r="H48" s="2"/>
      <c r="I48" s="2"/>
    </row>
    <row r="49" spans="1:9" ht="12.75" customHeight="1" x14ac:dyDescent="0.25">
      <c r="A49" s="8"/>
      <c r="B49" s="5" t="s">
        <v>6</v>
      </c>
      <c r="C49" s="3"/>
      <c r="D49" s="3"/>
      <c r="E49" s="3"/>
      <c r="F49" s="4"/>
      <c r="G49" s="4"/>
      <c r="H49" s="2"/>
      <c r="I49" s="2"/>
    </row>
    <row r="50" spans="1:9" ht="12.75" customHeight="1" x14ac:dyDescent="0.25">
      <c r="A50" s="7"/>
      <c r="B50" s="5" t="s">
        <v>5</v>
      </c>
      <c r="C50" s="3"/>
      <c r="D50" s="3"/>
      <c r="E50" s="3"/>
      <c r="F50" s="2"/>
      <c r="G50" s="2"/>
      <c r="H50" s="2"/>
      <c r="I50" s="2"/>
    </row>
    <row r="51" spans="1:9" ht="12.75" customHeight="1" x14ac:dyDescent="0.25">
      <c r="A51" s="7"/>
      <c r="B51" s="5" t="s">
        <v>4</v>
      </c>
      <c r="C51" s="3"/>
      <c r="D51" s="3"/>
      <c r="E51" s="3"/>
      <c r="F51" s="2"/>
      <c r="G51" s="2"/>
      <c r="H51" s="2"/>
      <c r="I51" s="2"/>
    </row>
    <row r="52" spans="1:9" ht="6.75" customHeight="1" x14ac:dyDescent="0.25">
      <c r="A52" s="7"/>
      <c r="B52" s="5"/>
      <c r="C52" s="3"/>
      <c r="D52" s="3"/>
      <c r="E52" s="3"/>
      <c r="F52" s="2"/>
      <c r="G52" s="2"/>
      <c r="H52" s="2"/>
      <c r="I52" s="2"/>
    </row>
    <row r="53" spans="1:9" ht="12.75" customHeight="1" x14ac:dyDescent="0.25">
      <c r="A53" s="6" t="s">
        <v>3</v>
      </c>
      <c r="B53" s="5" t="s">
        <v>2</v>
      </c>
      <c r="C53" s="3"/>
      <c r="D53" s="3"/>
      <c r="E53" s="3"/>
      <c r="F53" s="4"/>
      <c r="G53" s="2"/>
      <c r="H53" s="2"/>
      <c r="I53" s="2"/>
    </row>
    <row r="54" spans="1:9" ht="12.75" customHeight="1" x14ac:dyDescent="0.25">
      <c r="A54" s="3"/>
      <c r="B54" s="3"/>
      <c r="C54" s="3"/>
      <c r="D54" s="3"/>
      <c r="E54" s="3"/>
      <c r="F54" s="2"/>
      <c r="G54" s="2"/>
      <c r="H54" s="2"/>
      <c r="I54" s="2"/>
    </row>
    <row r="55" spans="1:9" ht="12.75" customHeight="1" x14ac:dyDescent="0.25">
      <c r="B55" s="2"/>
      <c r="C55" s="2"/>
      <c r="D55" s="2"/>
      <c r="E55" s="2"/>
      <c r="F55" s="2"/>
      <c r="G55" s="2"/>
      <c r="H55" s="2"/>
      <c r="I55" s="2"/>
    </row>
    <row r="56" spans="1:9" ht="12.75" customHeight="1" x14ac:dyDescent="0.25">
      <c r="B56" s="2"/>
      <c r="C56" s="2"/>
      <c r="D56" s="2"/>
      <c r="E56" s="2"/>
      <c r="F56" s="2"/>
      <c r="G56" s="2"/>
      <c r="H56" s="2"/>
      <c r="I56" s="2"/>
    </row>
    <row r="57" spans="1:9" ht="12.75" customHeight="1" x14ac:dyDescent="0.25">
      <c r="B57" s="2"/>
      <c r="C57" s="2"/>
      <c r="D57" s="2"/>
      <c r="E57" s="2"/>
      <c r="F57" s="2"/>
      <c r="G57" s="2"/>
      <c r="H57" s="2"/>
      <c r="I57" s="2"/>
    </row>
    <row r="58" spans="1:9" ht="12.75" customHeight="1" x14ac:dyDescent="0.25">
      <c r="B58" s="2"/>
      <c r="C58" s="2"/>
      <c r="D58" s="2"/>
      <c r="E58" s="2"/>
      <c r="F58" s="2"/>
      <c r="G58" s="2"/>
      <c r="H58" s="2"/>
      <c r="I58" s="2"/>
    </row>
    <row r="59" spans="1:9" ht="12.75" customHeight="1" x14ac:dyDescent="0.25">
      <c r="B59" s="2"/>
      <c r="C59" s="2"/>
      <c r="D59" s="2"/>
      <c r="E59" s="2"/>
      <c r="F59" s="2"/>
      <c r="G59" s="2"/>
      <c r="H59" s="2"/>
      <c r="I59" s="2"/>
    </row>
  </sheetData>
  <sheetProtection algorithmName="SHA-512" hashValue="qqR0+oVX/ruWPmmWzIZUm8AGgizKLGFg4ao78OOo774LKusj7URnk5XyuH3i/+bZfWK/4Lx6quWA4/zGjkVxVw==" saltValue="8Pq1r/ScCr3RvCBV2GflHA==" spinCount="100000" sheet="1" objects="1" scenarios="1"/>
  <mergeCells count="20">
    <mergeCell ref="D1:F2"/>
    <mergeCell ref="A32:B32"/>
    <mergeCell ref="F12:F14"/>
    <mergeCell ref="G21:G24"/>
    <mergeCell ref="G15:G17"/>
    <mergeCell ref="G12:G14"/>
    <mergeCell ref="B8:G9"/>
    <mergeCell ref="F21:F24"/>
    <mergeCell ref="F15:F17"/>
    <mergeCell ref="B7:C7"/>
    <mergeCell ref="E28:F28"/>
    <mergeCell ref="F18:F20"/>
    <mergeCell ref="G18:G20"/>
    <mergeCell ref="E31:F32"/>
    <mergeCell ref="G31:G32"/>
    <mergeCell ref="E29:F30"/>
    <mergeCell ref="A5:G5"/>
    <mergeCell ref="G29:G30"/>
    <mergeCell ref="A30:B30"/>
    <mergeCell ref="A31:B31"/>
  </mergeCells>
  <pageMargins left="0.7" right="0.7" top="0.75" bottom="0.75" header="0.3" footer="0.3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zoomScaleNormal="100" workbookViewId="0">
      <selection activeCell="F6" sqref="F6"/>
    </sheetView>
  </sheetViews>
  <sheetFormatPr defaultRowHeight="15" x14ac:dyDescent="0.25"/>
  <cols>
    <col min="1" max="1" width="18.85546875" customWidth="1"/>
    <col min="2" max="4" width="14.42578125" customWidth="1"/>
    <col min="5" max="5" width="15.85546875" customWidth="1"/>
    <col min="6" max="6" width="14.42578125" customWidth="1"/>
    <col min="7" max="7" width="16" customWidth="1"/>
  </cols>
  <sheetData>
    <row r="1" spans="1:7" x14ac:dyDescent="0.25">
      <c r="D1" s="95" t="s">
        <v>49</v>
      </c>
      <c r="E1" s="95"/>
      <c r="F1" s="95"/>
    </row>
    <row r="2" spans="1:7" x14ac:dyDescent="0.25">
      <c r="D2" s="95"/>
      <c r="E2" s="95"/>
      <c r="F2" s="95"/>
    </row>
    <row r="3" spans="1:7" ht="15.75" x14ac:dyDescent="0.25">
      <c r="E3" s="34" t="s">
        <v>48</v>
      </c>
    </row>
    <row r="4" spans="1:7" ht="16.5" thickBot="1" x14ac:dyDescent="0.3">
      <c r="E4" s="34" t="s">
        <v>47</v>
      </c>
    </row>
    <row r="5" spans="1:7" ht="16.5" thickTop="1" thickBot="1" x14ac:dyDescent="0.3">
      <c r="A5" s="21" t="s">
        <v>46</v>
      </c>
      <c r="B5" s="20"/>
      <c r="C5" s="20"/>
      <c r="D5" s="20"/>
      <c r="E5" s="20"/>
      <c r="F5" s="20"/>
      <c r="G5" s="20"/>
    </row>
    <row r="6" spans="1:7" ht="16.5" thickTop="1" thickBot="1" x14ac:dyDescent="0.3">
      <c r="A6" s="1" t="s">
        <v>45</v>
      </c>
      <c r="B6" s="103"/>
      <c r="C6" s="103"/>
      <c r="D6" s="33" t="s">
        <v>44</v>
      </c>
      <c r="E6" s="36"/>
      <c r="F6" s="32" t="s">
        <v>0</v>
      </c>
      <c r="G6" s="37">
        <v>565000</v>
      </c>
    </row>
    <row r="7" spans="1:7" ht="15.75" thickTop="1" x14ac:dyDescent="0.25">
      <c r="A7" s="1" t="s">
        <v>43</v>
      </c>
      <c r="B7" s="101"/>
      <c r="C7" s="101"/>
      <c r="D7" s="101"/>
      <c r="E7" s="101"/>
      <c r="F7" s="101"/>
      <c r="G7" s="101"/>
    </row>
    <row r="8" spans="1:7" ht="15.75" thickBot="1" x14ac:dyDescent="0.3">
      <c r="B8" s="102"/>
      <c r="C8" s="102"/>
      <c r="D8" s="102"/>
      <c r="E8" s="102"/>
      <c r="F8" s="102"/>
      <c r="G8" s="102"/>
    </row>
    <row r="9" spans="1:7" ht="16.5" thickTop="1" thickBot="1" x14ac:dyDescent="0.3">
      <c r="A9" s="21" t="s">
        <v>42</v>
      </c>
      <c r="B9" s="20"/>
      <c r="C9" s="20"/>
      <c r="D9" s="20"/>
      <c r="E9" s="20"/>
      <c r="F9" s="20"/>
      <c r="G9" s="20"/>
    </row>
    <row r="10" spans="1:7" ht="30.75" thickTop="1" x14ac:dyDescent="0.25">
      <c r="A10" s="17"/>
      <c r="B10" s="31" t="s">
        <v>41</v>
      </c>
      <c r="C10" s="30" t="s">
        <v>40</v>
      </c>
      <c r="D10" s="30" t="s">
        <v>39</v>
      </c>
      <c r="E10" s="30" t="s">
        <v>38</v>
      </c>
      <c r="F10" s="29" t="s">
        <v>37</v>
      </c>
      <c r="G10" s="29" t="s">
        <v>36</v>
      </c>
    </row>
    <row r="11" spans="1:7" ht="15.75" thickBot="1" x14ac:dyDescent="0.3">
      <c r="A11" s="1" t="s">
        <v>50</v>
      </c>
      <c r="B11" s="38" t="s">
        <v>56</v>
      </c>
      <c r="C11" s="38">
        <v>1234</v>
      </c>
      <c r="D11" s="39">
        <v>44434</v>
      </c>
      <c r="E11" s="40">
        <v>230000</v>
      </c>
      <c r="F11" s="97">
        <v>1</v>
      </c>
      <c r="G11" s="99">
        <f>SUM(E11:E13)*F11</f>
        <v>265423.52</v>
      </c>
    </row>
    <row r="12" spans="1:7" ht="16.5" thickTop="1" thickBot="1" x14ac:dyDescent="0.3">
      <c r="A12" s="1" t="s">
        <v>34</v>
      </c>
      <c r="B12" s="41"/>
      <c r="C12" s="41"/>
      <c r="D12" s="42"/>
      <c r="E12" s="43">
        <v>35423.519999999997</v>
      </c>
      <c r="F12" s="97"/>
      <c r="G12" s="99"/>
    </row>
    <row r="13" spans="1:7" ht="15.75" thickTop="1" x14ac:dyDescent="0.25">
      <c r="A13" s="26" t="s">
        <v>35</v>
      </c>
      <c r="B13" s="44"/>
      <c r="C13" s="44"/>
      <c r="D13" s="45"/>
      <c r="E13" s="46">
        <v>0</v>
      </c>
      <c r="F13" s="98"/>
      <c r="G13" s="100"/>
    </row>
    <row r="14" spans="1:7" ht="15.75" thickBot="1" x14ac:dyDescent="0.3">
      <c r="A14" s="1" t="s">
        <v>51</v>
      </c>
      <c r="B14" s="47"/>
      <c r="C14" s="47"/>
      <c r="D14" s="48"/>
      <c r="E14" s="49">
        <v>350000</v>
      </c>
      <c r="F14" s="97">
        <v>1</v>
      </c>
      <c r="G14" s="99">
        <f>SUM(E14:E16)*F14</f>
        <v>350000</v>
      </c>
    </row>
    <row r="15" spans="1:7" ht="16.5" thickTop="1" thickBot="1" x14ac:dyDescent="0.3">
      <c r="A15" s="1" t="s">
        <v>52</v>
      </c>
      <c r="B15" s="41"/>
      <c r="C15" s="41"/>
      <c r="D15" s="42"/>
      <c r="E15" s="43">
        <v>0</v>
      </c>
      <c r="F15" s="97"/>
      <c r="G15" s="99"/>
    </row>
    <row r="16" spans="1:7" ht="15.75" thickTop="1" x14ac:dyDescent="0.25">
      <c r="A16" s="26" t="s">
        <v>35</v>
      </c>
      <c r="B16" s="44"/>
      <c r="C16" s="44"/>
      <c r="D16" s="45"/>
      <c r="E16" s="46">
        <v>0</v>
      </c>
      <c r="F16" s="98"/>
      <c r="G16" s="100"/>
    </row>
    <row r="17" spans="1:7" ht="15.75" thickBot="1" x14ac:dyDescent="0.3">
      <c r="A17" s="28" t="s">
        <v>53</v>
      </c>
      <c r="B17" s="38"/>
      <c r="C17" s="38"/>
      <c r="D17" s="50"/>
      <c r="E17" s="51">
        <v>0</v>
      </c>
      <c r="F17" s="105">
        <v>1</v>
      </c>
      <c r="G17" s="106">
        <f>SUM(E17:E19)*F17</f>
        <v>0</v>
      </c>
    </row>
    <row r="18" spans="1:7" ht="16.5" thickTop="1" thickBot="1" x14ac:dyDescent="0.3">
      <c r="A18" s="27" t="s">
        <v>54</v>
      </c>
      <c r="B18" s="41"/>
      <c r="C18" s="41"/>
      <c r="D18" s="42"/>
      <c r="E18" s="52">
        <v>0</v>
      </c>
      <c r="F18" s="97"/>
      <c r="G18" s="107"/>
    </row>
    <row r="19" spans="1:7" ht="15.75" thickTop="1" x14ac:dyDescent="0.25">
      <c r="A19" s="26" t="s">
        <v>35</v>
      </c>
      <c r="B19" s="53"/>
      <c r="C19" s="53"/>
      <c r="D19" s="54"/>
      <c r="E19" s="55">
        <v>0</v>
      </c>
      <c r="F19" s="98"/>
      <c r="G19" s="108"/>
    </row>
    <row r="20" spans="1:7" ht="15.75" thickBot="1" x14ac:dyDescent="0.3">
      <c r="A20" s="1" t="s">
        <v>55</v>
      </c>
      <c r="B20" s="47"/>
      <c r="C20" s="47"/>
      <c r="D20" s="48"/>
      <c r="E20" s="49">
        <v>350000</v>
      </c>
      <c r="F20" s="97">
        <v>0.7</v>
      </c>
      <c r="G20" s="99">
        <f>SUM(E20:E21)*F20</f>
        <v>560000</v>
      </c>
    </row>
    <row r="21" spans="1:7" ht="15.75" thickTop="1" x14ac:dyDescent="0.25">
      <c r="A21" s="26" t="s">
        <v>34</v>
      </c>
      <c r="B21" s="44"/>
      <c r="C21" s="44"/>
      <c r="D21" s="45"/>
      <c r="E21" s="46">
        <v>450000</v>
      </c>
      <c r="F21" s="98"/>
      <c r="G21" s="100"/>
    </row>
    <row r="22" spans="1:7" ht="30" x14ac:dyDescent="0.25">
      <c r="A22" s="25" t="s">
        <v>33</v>
      </c>
      <c r="B22" s="56"/>
      <c r="C22" s="56"/>
      <c r="D22" s="57"/>
      <c r="E22" s="58">
        <v>0</v>
      </c>
      <c r="F22" s="63">
        <v>1</v>
      </c>
      <c r="G22" s="64">
        <f>E22*F22</f>
        <v>0</v>
      </c>
    </row>
    <row r="23" spans="1:7" ht="3.75" customHeight="1" thickBot="1" x14ac:dyDescent="0.3"/>
    <row r="24" spans="1:7" ht="16.5" thickTop="1" thickBot="1" x14ac:dyDescent="0.3">
      <c r="A24" s="21" t="s">
        <v>32</v>
      </c>
      <c r="B24" s="20"/>
      <c r="C24" s="20"/>
      <c r="D24" s="22"/>
      <c r="E24" s="21" t="s">
        <v>31</v>
      </c>
      <c r="F24" s="20"/>
      <c r="G24" s="20"/>
    </row>
    <row r="25" spans="1:7" ht="25.5" customHeight="1" thickTop="1" thickBot="1" x14ac:dyDescent="0.3">
      <c r="A25" s="66" t="s">
        <v>30</v>
      </c>
      <c r="B25" s="59">
        <v>3565.28</v>
      </c>
      <c r="C25" s="19" t="s">
        <v>29</v>
      </c>
      <c r="E25" s="104" t="s">
        <v>1</v>
      </c>
      <c r="F25" s="104"/>
      <c r="G25" s="35">
        <f>IF(G6&gt;0,IF(G6*1.5&lt;1000000,G6*1.5,1000000),"Enter Loan Amount Above")</f>
        <v>847500</v>
      </c>
    </row>
    <row r="26" spans="1:7" ht="28.5" customHeight="1" thickTop="1" x14ac:dyDescent="0.25">
      <c r="A26" s="18" t="s">
        <v>28</v>
      </c>
      <c r="B26" s="60">
        <v>12</v>
      </c>
      <c r="C26" s="17"/>
      <c r="E26" s="87" t="s">
        <v>27</v>
      </c>
      <c r="F26" s="88"/>
      <c r="G26" s="92">
        <f>IF(C27="Complete Fields Above","Missing Reserves",SUM(SUM(G11:G22)-SUM(C27:C29)))</f>
        <v>887640.16</v>
      </c>
    </row>
    <row r="27" spans="1:7" ht="25.5" customHeight="1" thickBot="1" x14ac:dyDescent="0.3">
      <c r="A27" s="94" t="s">
        <v>26</v>
      </c>
      <c r="B27" s="94"/>
      <c r="C27" s="16">
        <f>IF(B25*B26&gt;0,B25*B26,"Complete Fields Above")</f>
        <v>42783.360000000001</v>
      </c>
      <c r="E27" s="87"/>
      <c r="F27" s="88"/>
      <c r="G27" s="93"/>
    </row>
    <row r="28" spans="1:7" ht="25.5" customHeight="1" thickTop="1" thickBot="1" x14ac:dyDescent="0.3">
      <c r="A28" s="94" t="s">
        <v>25</v>
      </c>
      <c r="B28" s="94"/>
      <c r="C28" s="61">
        <v>45000</v>
      </c>
      <c r="E28" s="109" t="s">
        <v>24</v>
      </c>
      <c r="F28" s="82"/>
      <c r="G28" s="85">
        <f>IF(G25="Enter Loan Amount Above","Incomplete Data",IF(G26="Missing Reserves","Incomplete Data",IF(G26&gt;G25,G26/60,"Insufficient Assets")))</f>
        <v>14794.002666666667</v>
      </c>
    </row>
    <row r="29" spans="1:7" ht="25.5" customHeight="1" thickTop="1" x14ac:dyDescent="0.25">
      <c r="A29" s="96" t="s">
        <v>23</v>
      </c>
      <c r="B29" s="96"/>
      <c r="C29" s="62">
        <v>200000</v>
      </c>
      <c r="E29" s="83"/>
      <c r="F29" s="84"/>
      <c r="G29" s="86"/>
    </row>
    <row r="30" spans="1:7" ht="6.75" customHeight="1" x14ac:dyDescent="0.25"/>
    <row r="31" spans="1:7" x14ac:dyDescent="0.25">
      <c r="A31" s="15" t="s">
        <v>22</v>
      </c>
      <c r="B31" s="14"/>
      <c r="C31" s="14"/>
      <c r="D31" s="14"/>
      <c r="E31" s="14"/>
      <c r="F31" s="14"/>
      <c r="G31" s="14"/>
    </row>
    <row r="32" spans="1:7" ht="18" customHeight="1" x14ac:dyDescent="0.25">
      <c r="A32" s="13" t="s">
        <v>21</v>
      </c>
    </row>
    <row r="33" spans="1:11" ht="6.75" customHeight="1" x14ac:dyDescent="0.25">
      <c r="A33" s="13"/>
    </row>
    <row r="34" spans="1:11" ht="12.75" customHeight="1" x14ac:dyDescent="0.25">
      <c r="A34" s="66" t="s">
        <v>20</v>
      </c>
      <c r="B34" s="5" t="s">
        <v>19</v>
      </c>
      <c r="C34" s="3"/>
      <c r="D34" s="3"/>
      <c r="E34" s="3"/>
      <c r="F34" s="2"/>
      <c r="G34" s="2"/>
      <c r="H34" s="2"/>
      <c r="I34" s="2"/>
    </row>
    <row r="35" spans="1:11" ht="6.75" customHeight="1" x14ac:dyDescent="0.25">
      <c r="A35" s="65"/>
      <c r="B35" s="5"/>
      <c r="C35" s="3"/>
      <c r="D35" s="3"/>
      <c r="E35" s="3"/>
      <c r="F35" s="2"/>
      <c r="G35" s="2"/>
      <c r="H35" s="2"/>
      <c r="I35" s="2"/>
    </row>
    <row r="36" spans="1:11" ht="12.75" customHeight="1" x14ac:dyDescent="0.25">
      <c r="A36" s="66" t="s">
        <v>18</v>
      </c>
      <c r="B36" s="5" t="s">
        <v>17</v>
      </c>
      <c r="C36" s="3"/>
      <c r="D36" s="12"/>
      <c r="E36" s="12"/>
      <c r="F36" s="11"/>
      <c r="G36" s="11"/>
      <c r="H36" s="2"/>
      <c r="I36" s="2"/>
    </row>
    <row r="37" spans="1:11" ht="12.75" customHeight="1" x14ac:dyDescent="0.25">
      <c r="A37" s="66" t="s">
        <v>16</v>
      </c>
      <c r="B37" s="5" t="s">
        <v>15</v>
      </c>
      <c r="C37" s="3"/>
      <c r="D37" s="12"/>
      <c r="E37" s="12"/>
      <c r="F37" s="11"/>
      <c r="G37" s="11"/>
      <c r="H37" s="2"/>
      <c r="I37" s="2"/>
    </row>
    <row r="38" spans="1:11" ht="12.75" customHeight="1" x14ac:dyDescent="0.25">
      <c r="A38" s="65"/>
      <c r="B38" s="5" t="s">
        <v>14</v>
      </c>
      <c r="C38" s="3"/>
      <c r="D38" s="3"/>
      <c r="E38" s="3"/>
      <c r="F38" s="4"/>
      <c r="G38" s="4"/>
      <c r="H38" s="2"/>
      <c r="I38" s="2"/>
    </row>
    <row r="39" spans="1:11" ht="6.75" customHeight="1" x14ac:dyDescent="0.25">
      <c r="A39" s="65"/>
      <c r="B39" s="5"/>
      <c r="C39" s="3"/>
      <c r="D39" s="3"/>
      <c r="E39" s="3"/>
      <c r="F39" s="4"/>
      <c r="G39" s="4"/>
      <c r="H39" s="2"/>
      <c r="I39" s="2"/>
    </row>
    <row r="40" spans="1:11" ht="12.75" customHeight="1" x14ac:dyDescent="0.25">
      <c r="A40" s="66" t="s">
        <v>13</v>
      </c>
      <c r="B40" s="5" t="s">
        <v>12</v>
      </c>
      <c r="C40" s="3"/>
      <c r="D40" s="3"/>
      <c r="E40" s="3"/>
      <c r="F40" s="4"/>
      <c r="G40" s="4"/>
      <c r="H40" s="2"/>
      <c r="I40" s="2"/>
    </row>
    <row r="41" spans="1:11" ht="12.75" customHeight="1" x14ac:dyDescent="0.25">
      <c r="A41" s="65"/>
      <c r="B41" s="5" t="s">
        <v>11</v>
      </c>
      <c r="C41" s="3"/>
      <c r="D41" s="3"/>
      <c r="E41" s="3"/>
      <c r="F41" s="2"/>
      <c r="G41" s="2"/>
      <c r="H41" s="2"/>
      <c r="I41" s="2"/>
      <c r="J41" s="10"/>
      <c r="K41" s="10"/>
    </row>
    <row r="42" spans="1:11" ht="12.75" customHeight="1" x14ac:dyDescent="0.25">
      <c r="A42" s="65"/>
      <c r="B42" s="5" t="s">
        <v>10</v>
      </c>
      <c r="C42" s="3"/>
      <c r="D42" s="3"/>
      <c r="E42" s="3"/>
      <c r="F42" s="2"/>
      <c r="G42" s="2"/>
      <c r="H42" s="2"/>
      <c r="I42" s="2"/>
      <c r="J42" s="9"/>
      <c r="K42" s="9"/>
    </row>
    <row r="43" spans="1:11" ht="12.75" customHeight="1" x14ac:dyDescent="0.25">
      <c r="A43" s="65"/>
      <c r="B43" s="5" t="s">
        <v>9</v>
      </c>
      <c r="C43" s="3"/>
      <c r="D43" s="3"/>
      <c r="E43" s="3"/>
      <c r="F43" s="2"/>
      <c r="G43" s="2"/>
      <c r="H43" s="2"/>
      <c r="I43" s="2"/>
      <c r="J43" s="9"/>
      <c r="K43" s="9"/>
    </row>
    <row r="44" spans="1:11" ht="6.75" customHeight="1" x14ac:dyDescent="0.25">
      <c r="A44" s="65"/>
      <c r="B44" s="5"/>
      <c r="C44" s="3"/>
      <c r="D44" s="3"/>
      <c r="E44" s="3"/>
      <c r="F44" s="2"/>
      <c r="G44" s="2"/>
      <c r="H44" s="2"/>
      <c r="I44" s="2"/>
      <c r="J44" s="9"/>
      <c r="K44" s="9"/>
    </row>
    <row r="45" spans="1:11" ht="12.75" customHeight="1" x14ac:dyDescent="0.25">
      <c r="A45" s="66" t="s">
        <v>8</v>
      </c>
      <c r="B45" s="5" t="s">
        <v>7</v>
      </c>
      <c r="C45" s="3"/>
      <c r="D45" s="3"/>
      <c r="E45" s="3"/>
      <c r="F45" s="3"/>
      <c r="G45" s="3"/>
      <c r="H45" s="2"/>
      <c r="I45" s="2"/>
    </row>
    <row r="46" spans="1:11" ht="12.75" customHeight="1" x14ac:dyDescent="0.25">
      <c r="A46" s="8"/>
      <c r="B46" s="5" t="s">
        <v>6</v>
      </c>
      <c r="C46" s="3"/>
      <c r="D46" s="3"/>
      <c r="E46" s="3"/>
      <c r="F46" s="4"/>
      <c r="G46" s="4"/>
      <c r="H46" s="2"/>
      <c r="I46" s="2"/>
    </row>
    <row r="47" spans="1:11" ht="12.75" customHeight="1" x14ac:dyDescent="0.25">
      <c r="A47" s="65"/>
      <c r="B47" s="5" t="s">
        <v>5</v>
      </c>
      <c r="C47" s="3"/>
      <c r="D47" s="3"/>
      <c r="E47" s="3"/>
      <c r="F47" s="2"/>
      <c r="G47" s="2"/>
      <c r="H47" s="2"/>
      <c r="I47" s="2"/>
    </row>
    <row r="48" spans="1:11" ht="12.75" customHeight="1" x14ac:dyDescent="0.25">
      <c r="A48" s="65"/>
      <c r="B48" s="5" t="s">
        <v>4</v>
      </c>
      <c r="C48" s="3"/>
      <c r="D48" s="3"/>
      <c r="E48" s="3"/>
      <c r="F48" s="2"/>
      <c r="G48" s="2"/>
      <c r="H48" s="2"/>
      <c r="I48" s="2"/>
    </row>
    <row r="49" spans="1:9" ht="6.75" customHeight="1" x14ac:dyDescent="0.25">
      <c r="A49" s="65"/>
      <c r="B49" s="5"/>
      <c r="C49" s="3"/>
      <c r="D49" s="3"/>
      <c r="E49" s="3"/>
      <c r="F49" s="2"/>
      <c r="G49" s="2"/>
      <c r="H49" s="2"/>
      <c r="I49" s="2"/>
    </row>
    <row r="50" spans="1:9" ht="12.75" customHeight="1" x14ac:dyDescent="0.25">
      <c r="A50" s="66" t="s">
        <v>3</v>
      </c>
      <c r="B50" s="5" t="s">
        <v>2</v>
      </c>
      <c r="C50" s="3"/>
      <c r="D50" s="3"/>
      <c r="E50" s="3"/>
      <c r="F50" s="4"/>
      <c r="G50" s="2"/>
      <c r="H50" s="2"/>
      <c r="I50" s="2"/>
    </row>
    <row r="51" spans="1:9" ht="12.75" customHeight="1" x14ac:dyDescent="0.25">
      <c r="A51" s="3"/>
      <c r="B51" s="3"/>
      <c r="C51" s="3"/>
      <c r="D51" s="3"/>
      <c r="E51" s="3"/>
      <c r="F51" s="2"/>
      <c r="G51" s="2"/>
      <c r="H51" s="2"/>
      <c r="I51" s="2"/>
    </row>
    <row r="52" spans="1:9" ht="12.75" customHeight="1" x14ac:dyDescent="0.25">
      <c r="B52" s="2"/>
      <c r="C52" s="2"/>
      <c r="D52" s="2"/>
      <c r="E52" s="2"/>
      <c r="F52" s="2"/>
      <c r="G52" s="2"/>
      <c r="H52" s="2"/>
      <c r="I52" s="2"/>
    </row>
    <row r="53" spans="1:9" ht="12.75" customHeight="1" x14ac:dyDescent="0.25">
      <c r="B53" s="2"/>
      <c r="C53" s="2"/>
      <c r="D53" s="2"/>
      <c r="E53" s="2"/>
      <c r="F53" s="2"/>
      <c r="G53" s="2"/>
      <c r="H53" s="2"/>
      <c r="I53" s="2"/>
    </row>
    <row r="54" spans="1:9" ht="12.75" customHeight="1" x14ac:dyDescent="0.25">
      <c r="B54" s="2"/>
      <c r="C54" s="2"/>
      <c r="D54" s="2"/>
      <c r="E54" s="2"/>
      <c r="F54" s="2"/>
      <c r="G54" s="2"/>
      <c r="H54" s="2"/>
      <c r="I54" s="2"/>
    </row>
    <row r="55" spans="1:9" ht="12.75" customHeight="1" x14ac:dyDescent="0.25">
      <c r="B55" s="2"/>
      <c r="C55" s="2"/>
      <c r="D55" s="2"/>
      <c r="E55" s="2"/>
      <c r="F55" s="2"/>
      <c r="G55" s="2"/>
      <c r="H55" s="2"/>
      <c r="I55" s="2"/>
    </row>
    <row r="56" spans="1:9" ht="12.75" customHeight="1" x14ac:dyDescent="0.25">
      <c r="B56" s="2"/>
      <c r="C56" s="2"/>
      <c r="D56" s="2"/>
      <c r="E56" s="2"/>
      <c r="F56" s="2"/>
      <c r="G56" s="2"/>
      <c r="H56" s="2"/>
      <c r="I56" s="2"/>
    </row>
  </sheetData>
  <mergeCells count="19">
    <mergeCell ref="G26:G27"/>
    <mergeCell ref="A27:B27"/>
    <mergeCell ref="A28:B28"/>
    <mergeCell ref="E25:F25"/>
    <mergeCell ref="F17:F19"/>
    <mergeCell ref="G17:G19"/>
    <mergeCell ref="D1:F2"/>
    <mergeCell ref="A29:B29"/>
    <mergeCell ref="F11:F13"/>
    <mergeCell ref="G20:G21"/>
    <mergeCell ref="G14:G16"/>
    <mergeCell ref="G11:G13"/>
    <mergeCell ref="B7:G8"/>
    <mergeCell ref="F20:F21"/>
    <mergeCell ref="F14:F16"/>
    <mergeCell ref="B6:C6"/>
    <mergeCell ref="E28:F29"/>
    <mergeCell ref="G28:G29"/>
    <mergeCell ref="E26:F27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 v2.1</vt:lpstr>
      <vt:lpstr>Calculator v2.0</vt:lpstr>
    </vt:vector>
  </TitlesOfParts>
  <Company>Carrington Mortgage Holdings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Gillis</dc:creator>
  <cp:lastModifiedBy>Jeff Vore</cp:lastModifiedBy>
  <cp:lastPrinted>2021-09-16T00:51:04Z</cp:lastPrinted>
  <dcterms:created xsi:type="dcterms:W3CDTF">2018-05-01T21:33:50Z</dcterms:created>
  <dcterms:modified xsi:type="dcterms:W3CDTF">2021-09-16T14:58:05Z</dcterms:modified>
</cp:coreProperties>
</file>